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nilo.gluscevic\Downloads\"/>
    </mc:Choice>
  </mc:AlternateContent>
  <xr:revisionPtr revIDLastSave="0" documentId="13_ncr:1_{6E966C8D-D77C-4172-B35B-6D7F6B177653}" xr6:coauthVersionLast="47" xr6:coauthVersionMax="47" xr10:uidLastSave="{00000000-0000-0000-0000-000000000000}"/>
  <bookViews>
    <workbookView xWindow="-120" yWindow="-120" windowWidth="29040" windowHeight="15720" xr2:uid="{871835C9-A586-4393-B322-F8AD8A78BB99}"/>
  </bookViews>
  <sheets>
    <sheet name="NAV" sheetId="1" r:id="rId1"/>
    <sheet name="I. Portfolio" sheetId="4" r:id="rId2"/>
    <sheet name="III.1 Oročeni depoziti" sheetId="5" r:id="rId3"/>
    <sheet name="III.2 Duž HOV do dospijeća" sheetId="6" r:id="rId4"/>
  </sheets>
  <definedNames>
    <definedName name="_xlnm.Print_Area" localSheetId="1">'I. Portfolio'!$B$1:$L$15</definedName>
    <definedName name="_xlnm.Print_Area" localSheetId="0">NAV!$A$1:$N$88</definedName>
  </definedNames>
  <calcPr calcId="191029"/>
</workbook>
</file>

<file path=xl/calcChain.xml><?xml version="1.0" encoding="utf-8"?>
<calcChain xmlns="http://schemas.openxmlformats.org/spreadsheetml/2006/main">
  <c r="J4" i="4" l="1"/>
  <c r="J5" i="4"/>
  <c r="J6" i="4"/>
  <c r="J7" i="4"/>
  <c r="J8" i="4"/>
  <c r="J9" i="4"/>
  <c r="J10" i="4"/>
  <c r="J11" i="4"/>
  <c r="J12" i="4"/>
  <c r="J13" i="4"/>
  <c r="J14" i="4"/>
  <c r="J15" i="4"/>
  <c r="J3" i="4"/>
  <c r="J3" i="5"/>
  <c r="J3" i="6"/>
  <c r="J17" i="1"/>
  <c r="J16" i="1"/>
  <c r="J15" i="1"/>
  <c r="J14" i="1"/>
  <c r="K4" i="4"/>
  <c r="K4" i="6"/>
  <c r="J4" i="6"/>
  <c r="J5" i="6"/>
  <c r="J5" i="5"/>
  <c r="K4" i="5"/>
  <c r="J4" i="5"/>
  <c r="K6" i="4"/>
  <c r="K7" i="4"/>
  <c r="K8" i="4"/>
  <c r="K9" i="4"/>
  <c r="K10" i="4"/>
  <c r="K11" i="4"/>
  <c r="K12" i="4"/>
  <c r="K13" i="4"/>
  <c r="K14" i="4"/>
  <c r="K15" i="4"/>
  <c r="H87" i="1"/>
  <c r="I87" i="1"/>
  <c r="J87" i="1"/>
  <c r="G87" i="1"/>
  <c r="J22" i="1" s="1"/>
  <c r="J81" i="1"/>
  <c r="J82" i="1"/>
  <c r="J83" i="1"/>
  <c r="J84" i="1"/>
  <c r="J85" i="1"/>
  <c r="J86" i="1"/>
  <c r="J80" i="1"/>
  <c r="L57" i="1"/>
  <c r="H47" i="1"/>
  <c r="J18" i="1" s="1"/>
  <c r="J23" i="1"/>
  <c r="J20" i="1"/>
  <c r="J13" i="1" l="1"/>
  <c r="J19" i="1"/>
  <c r="J21" i="1" l="1"/>
  <c r="J29" i="1" s="1"/>
  <c r="K3" i="5" s="1"/>
  <c r="K3" i="4" l="1"/>
  <c r="K3" i="6"/>
  <c r="J31" i="1"/>
  <c r="K5" i="6" s="1"/>
  <c r="K5" i="5" l="1"/>
  <c r="K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Danilo Gluscevic</author>
  </authors>
  <commentList>
    <comment ref="C2" authorId="0" shapeId="0" xr:uid="{ECBEC6D1-051C-4FE0-8ACE-13930D2651BC}">
      <text>
        <r>
          <rPr>
            <b/>
            <sz val="9"/>
            <color indexed="81"/>
            <rFont val="Tahoma"/>
            <family val="2"/>
          </rPr>
          <t>12 alfanumeričkih karaktera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Danilo Gluscevic</author>
  </authors>
  <commentList>
    <comment ref="C2" authorId="0" shapeId="0" xr:uid="{F97D0A29-D5BC-4894-B0DA-FD7B523306DC}">
      <text>
        <r>
          <rPr>
            <b/>
            <sz val="9"/>
            <color indexed="81"/>
            <rFont val="Tahoma"/>
            <family val="2"/>
          </rPr>
          <t>ISIN (12 alfanumeričkih karaktera)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<sst xmlns="http://schemas.openxmlformats.org/spreadsheetml/2006/main" count="148" uniqueCount="109">
  <si>
    <t>R. Broj</t>
  </si>
  <si>
    <t>Vrsta imovine</t>
  </si>
  <si>
    <t>Iznos</t>
  </si>
  <si>
    <t>1.</t>
  </si>
  <si>
    <t>2.</t>
  </si>
  <si>
    <t>II</t>
  </si>
  <si>
    <t>III</t>
  </si>
  <si>
    <t>IV</t>
  </si>
  <si>
    <t>3.</t>
  </si>
  <si>
    <t>4.</t>
  </si>
  <si>
    <t>I (1+2+3+4)</t>
  </si>
  <si>
    <t>Rb.</t>
  </si>
  <si>
    <t>Stanje novčanih sredsava</t>
  </si>
  <si>
    <t>Datum dospijeća</t>
  </si>
  <si>
    <t>Vrsta potraživanja</t>
  </si>
  <si>
    <t>VRIJEDNOST UKUPNIH POTRAŽIVANJA:</t>
  </si>
  <si>
    <t>NAZIV DEPOZITARA</t>
  </si>
  <si>
    <t>Datum</t>
  </si>
  <si>
    <t>Obračun neto vrijednosti imovine utvrdio/la</t>
  </si>
  <si>
    <t>_________________________________________</t>
  </si>
  <si>
    <t>___________________________________</t>
  </si>
  <si>
    <t>Obračun NAV-osnovica za obračun naknade za upravljanje</t>
  </si>
  <si>
    <t>Vrijednost naknade Društva za upravljanje na dan</t>
  </si>
  <si>
    <t>Vrijednost obaveza za depozitara na dan</t>
  </si>
  <si>
    <t>5.</t>
  </si>
  <si>
    <t>6.</t>
  </si>
  <si>
    <t>7.</t>
  </si>
  <si>
    <t>8.</t>
  </si>
  <si>
    <t>Vrsta obaveza</t>
  </si>
  <si>
    <t>Dnevna
promjena</t>
  </si>
  <si>
    <t>Zatvaranje
 obaveza</t>
  </si>
  <si>
    <t>Naknada Društva za upravljanje</t>
  </si>
  <si>
    <t>Naknada za Komisiju</t>
  </si>
  <si>
    <t>Naknada za Depozitara</t>
  </si>
  <si>
    <t>Vrijednost obaveza za revizora na dan</t>
  </si>
  <si>
    <t>Naknada za revizora</t>
  </si>
  <si>
    <t>Obaveze vezane za sticanje ili prodaju imovine</t>
  </si>
  <si>
    <t>Obaveze po osnovu poreza</t>
  </si>
  <si>
    <t>Ostale obaveze</t>
  </si>
  <si>
    <t>UKUPNE OBAVEZE:</t>
  </si>
  <si>
    <t>Kontrolisao/la</t>
  </si>
  <si>
    <t>Ukupne obaveze iz prethodnog perioda</t>
  </si>
  <si>
    <t>VII</t>
  </si>
  <si>
    <t>Ukupne dnevne obaveze</t>
  </si>
  <si>
    <t>ukupno:</t>
  </si>
  <si>
    <t>…</t>
  </si>
  <si>
    <t>n</t>
  </si>
  <si>
    <t>ISIN</t>
  </si>
  <si>
    <t>1…</t>
  </si>
  <si>
    <t>…n</t>
  </si>
  <si>
    <t>Vrijednost obaveza za Komisiju na dan</t>
  </si>
  <si>
    <t>simbol</t>
  </si>
  <si>
    <t>naziv</t>
  </si>
  <si>
    <t>Finansijka institucija</t>
  </si>
  <si>
    <t>II NOVČANA SREDSTVA KOD FINANSIJSKIH INSTITUCIJA</t>
  </si>
  <si>
    <t>IV POTRAŽIVANJA</t>
  </si>
  <si>
    <t>%</t>
  </si>
  <si>
    <t>Vrijednost prenosivih hartija od vrijednosti</t>
  </si>
  <si>
    <t>Vrijednost finansijskih instrumenata po fer vrijednosti na aktivnom tržištu</t>
  </si>
  <si>
    <t>Vrijednost finansijskih instrumenata po fer vrijednosti na neaktivnom tržištu</t>
  </si>
  <si>
    <t>Vrijednost udjela investicionih fondova</t>
  </si>
  <si>
    <t>Vrijednost potraživanja</t>
  </si>
  <si>
    <t>Vrijednost derivativnih instrumenata</t>
  </si>
  <si>
    <t>Vrijednost novčanih sredstava</t>
  </si>
  <si>
    <t>cijena                             (max 10 decimale)</t>
  </si>
  <si>
    <t>količina          (max10 decimala)</t>
  </si>
  <si>
    <t>valuta</t>
  </si>
  <si>
    <t>kurs</t>
  </si>
  <si>
    <t>procenat u emitentu</t>
  </si>
  <si>
    <t>vrijednost u EUR</t>
  </si>
  <si>
    <t>UKUPNA NETO VRIJEDNOST UDJELA</t>
  </si>
  <si>
    <t>Ukupni broj udjela</t>
  </si>
  <si>
    <t>Promjena vrijednosti udjela u odnosu na prethodni dan</t>
  </si>
  <si>
    <t>UKUPNA VRIJEDNOST IMOVINE</t>
  </si>
  <si>
    <t>V (I+II+III+IV)</t>
  </si>
  <si>
    <t>VI</t>
  </si>
  <si>
    <t>VRIJEDNOST IMOVINE UCITS FONDA</t>
  </si>
  <si>
    <t>NETO VRIJEDNOST INVESTICIONE IMOVINE I UDJELA UCITS FONDA</t>
  </si>
  <si>
    <t>UKUPNA NETO VRIJEDNOST IMOVINE UCITS FONDA (NAV)</t>
  </si>
  <si>
    <t>VRIJEDNOST OBAVEZA UCITS FONDA</t>
  </si>
  <si>
    <t>OBRAČUN UKUPNIH OBAVEZA UCITS FONDA</t>
  </si>
  <si>
    <t>Naziv UCITS  fonda:</t>
  </si>
  <si>
    <t>PREGLEG NOVČANIH SREDSTAVA  I POTRAŽIVANJA UCITS FONDA</t>
  </si>
  <si>
    <t>podatak</t>
  </si>
  <si>
    <t>Naziv Banke</t>
  </si>
  <si>
    <t>Država banke</t>
  </si>
  <si>
    <t>Valuta</t>
  </si>
  <si>
    <t>Datum ugovaranja</t>
  </si>
  <si>
    <t>Kurs</t>
  </si>
  <si>
    <t>Iznos kamata u valuti</t>
  </si>
  <si>
    <t>% od neto imovine</t>
  </si>
  <si>
    <t>...</t>
  </si>
  <si>
    <t>Zbir glavnice i kamate EUR</t>
  </si>
  <si>
    <t>Vrsta dužničkog papira</t>
  </si>
  <si>
    <t>Naziv izdavaoca</t>
  </si>
  <si>
    <t>Država izdavaoca</t>
  </si>
  <si>
    <t>Nominalna vrijednost</t>
  </si>
  <si>
    <t>Iznos kamate</t>
  </si>
  <si>
    <t>procenat u  neto imovini</t>
  </si>
  <si>
    <t>Vrijednost finansijskih intrumenata vrednovanih po amortizacionom trošku</t>
  </si>
  <si>
    <t>vrsta prenosivih HOV</t>
  </si>
  <si>
    <t>III.1 OROČENI DEPOZITI</t>
  </si>
  <si>
    <t>III.2 DUŽNIČKE HOV DO DOSPIJEĆA</t>
  </si>
  <si>
    <t>I. PORTFOLIO</t>
  </si>
  <si>
    <t>Ugovoreni iznos glavnice u valuti</t>
  </si>
  <si>
    <t>Godišnja
nakanada</t>
  </si>
  <si>
    <t>Dnevna
naknada</t>
  </si>
  <si>
    <t>Stanje na prethodni dan</t>
  </si>
  <si>
    <t>Stanje na tekući 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</si>
</sst>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0000"/>
    <numFmt numFmtId="165" formatCode="#,##0.0000"/>
    <numFmt numFmtId="166" formatCode="#,##0.0000000000"/>
    <numFmt numFmtId="167" formatCode="#,##0.00000"/>
  </numFmts>
  <fonts count="11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2" borderId="0" xfId="0" applyFill="1"/>
    <xf numFmtId="0" fontId="0" fillId="3" borderId="0" xfId="0" applyFill="1"/>
    <xf numFmtId="0" fontId="2" fillId="3" borderId="0" xfId="0" applyFont="1" applyFill="1"/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2" fillId="3" borderId="0" xfId="0" applyFont="1" applyFill="1" applyAlignment="1">
      <alignment horizontal="left"/>
    </xf>
    <xf numFmtId="0" fontId="0" fillId="3" borderId="0" xfId="0" applyFill="1" applyAlignment="1">
      <alignment horizontal="right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right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left"/>
    </xf>
    <xf numFmtId="4" fontId="4" fillId="3" borderId="1" xfId="0" applyNumberFormat="1" applyFont="1" applyFill="1" applyBorder="1" applyAlignment="1">
      <alignment horizontal="right"/>
    </xf>
    <xf numFmtId="0" fontId="4" fillId="3" borderId="0" xfId="0" applyFont="1" applyFill="1"/>
    <xf numFmtId="0" fontId="4" fillId="3" borderId="0" xfId="0" applyFont="1" applyFill="1" applyAlignment="1">
      <alignment horizontal="right"/>
    </xf>
    <xf numFmtId="165" fontId="4" fillId="3" borderId="1" xfId="0" applyNumberFormat="1" applyFont="1" applyFill="1" applyBorder="1"/>
    <xf numFmtId="165" fontId="4" fillId="3" borderId="1" xfId="0" applyNumberFormat="1" applyFont="1" applyFill="1" applyBorder="1" applyAlignment="1">
      <alignment horizontal="right"/>
    </xf>
    <xf numFmtId="49" fontId="4" fillId="3" borderId="1" xfId="0" applyNumberFormat="1" applyFont="1" applyFill="1" applyBorder="1"/>
    <xf numFmtId="0" fontId="4" fillId="3" borderId="1" xfId="0" applyFont="1" applyFill="1" applyBorder="1" applyAlignment="1">
      <alignment horizontal="right"/>
    </xf>
    <xf numFmtId="0" fontId="4" fillId="3" borderId="1" xfId="0" applyFont="1" applyFill="1" applyBorder="1"/>
    <xf numFmtId="49" fontId="4" fillId="3" borderId="1" xfId="0" applyNumberFormat="1" applyFont="1" applyFill="1" applyBorder="1" applyAlignment="1">
      <alignment horizontal="right"/>
    </xf>
    <xf numFmtId="166" fontId="4" fillId="3" borderId="1" xfId="0" applyNumberFormat="1" applyFont="1" applyFill="1" applyBorder="1" applyAlignment="1">
      <alignment horizontal="left"/>
    </xf>
    <xf numFmtId="166" fontId="4" fillId="3" borderId="1" xfId="0" applyNumberFormat="1" applyFont="1" applyFill="1" applyBorder="1" applyAlignment="1">
      <alignment horizontal="right"/>
    </xf>
    <xf numFmtId="167" fontId="4" fillId="3" borderId="1" xfId="0" applyNumberFormat="1" applyFont="1" applyFill="1" applyBorder="1" applyAlignment="1">
      <alignment horizontal="right"/>
    </xf>
    <xf numFmtId="166" fontId="4" fillId="3" borderId="1" xfId="0" applyNumberFormat="1" applyFont="1" applyFill="1" applyBorder="1"/>
    <xf numFmtId="14" fontId="4" fillId="3" borderId="1" xfId="0" applyNumberFormat="1" applyFont="1" applyFill="1" applyBorder="1" applyAlignment="1">
      <alignment horizontal="right"/>
    </xf>
    <xf numFmtId="4" fontId="4" fillId="3" borderId="1" xfId="0" applyNumberFormat="1" applyFont="1" applyFill="1" applyBorder="1"/>
    <xf numFmtId="167" fontId="4" fillId="3" borderId="1" xfId="0" applyNumberFormat="1" applyFont="1" applyFill="1" applyBorder="1"/>
    <xf numFmtId="0" fontId="2" fillId="3" borderId="3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right"/>
    </xf>
    <xf numFmtId="4" fontId="6" fillId="3" borderId="25" xfId="0" applyNumberFormat="1" applyFont="1" applyFill="1" applyBorder="1" applyAlignment="1">
      <alignment horizontal="right" vertical="center"/>
    </xf>
    <xf numFmtId="4" fontId="6" fillId="3" borderId="26" xfId="0" applyNumberFormat="1" applyFont="1" applyFill="1" applyBorder="1" applyAlignment="1">
      <alignment horizontal="right" vertical="center"/>
    </xf>
    <xf numFmtId="4" fontId="6" fillId="3" borderId="27" xfId="0" applyNumberFormat="1" applyFont="1" applyFill="1" applyBorder="1" applyAlignment="1">
      <alignment horizontal="right" vertical="center"/>
    </xf>
    <xf numFmtId="0" fontId="6" fillId="3" borderId="26" xfId="0" applyFont="1" applyFill="1" applyBorder="1" applyAlignment="1">
      <alignment horizontal="right" vertical="center"/>
    </xf>
    <xf numFmtId="0" fontId="6" fillId="3" borderId="27" xfId="0" applyFont="1" applyFill="1" applyBorder="1" applyAlignment="1">
      <alignment horizontal="right" vertical="center"/>
    </xf>
    <xf numFmtId="49" fontId="6" fillId="3" borderId="3" xfId="0" applyNumberFormat="1" applyFont="1" applyFill="1" applyBorder="1" applyAlignment="1">
      <alignment horizontal="left"/>
    </xf>
    <xf numFmtId="49" fontId="6" fillId="3" borderId="4" xfId="0" applyNumberFormat="1" applyFont="1" applyFill="1" applyBorder="1" applyAlignment="1">
      <alignment horizontal="left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7" fillId="3" borderId="22" xfId="0" applyFont="1" applyFill="1" applyBorder="1" applyAlignment="1">
      <alignment horizontal="right"/>
    </xf>
    <xf numFmtId="0" fontId="7" fillId="3" borderId="23" xfId="0" applyFont="1" applyFill="1" applyBorder="1" applyAlignment="1">
      <alignment horizontal="right"/>
    </xf>
    <xf numFmtId="0" fontId="7" fillId="3" borderId="24" xfId="0" applyFont="1" applyFill="1" applyBorder="1" applyAlignment="1">
      <alignment horizontal="right"/>
    </xf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8" fillId="3" borderId="7" xfId="0" applyFont="1" applyFill="1" applyBorder="1" applyAlignment="1">
      <alignment horizontal="right"/>
    </xf>
    <xf numFmtId="0" fontId="8" fillId="3" borderId="0" xfId="0" applyFont="1" applyFill="1" applyAlignment="1">
      <alignment horizontal="right"/>
    </xf>
    <xf numFmtId="0" fontId="8" fillId="3" borderId="8" xfId="0" applyFont="1" applyFill="1" applyBorder="1" applyAlignment="1">
      <alignment horizontal="right"/>
    </xf>
    <xf numFmtId="0" fontId="0" fillId="2" borderId="0" xfId="0" applyFill="1" applyAlignment="1">
      <alignment horizont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right"/>
    </xf>
    <xf numFmtId="4" fontId="4" fillId="3" borderId="15" xfId="0" applyNumberFormat="1" applyFont="1" applyFill="1" applyBorder="1" applyAlignment="1">
      <alignment horizontal="right"/>
    </xf>
    <xf numFmtId="0" fontId="4" fillId="3" borderId="17" xfId="0" applyFont="1" applyFill="1" applyBorder="1" applyAlignment="1">
      <alignment horizontal="right"/>
    </xf>
    <xf numFmtId="4" fontId="4" fillId="3" borderId="1" xfId="0" applyNumberFormat="1" applyFont="1" applyFill="1" applyBorder="1" applyAlignment="1">
      <alignment horizontal="right"/>
    </xf>
    <xf numFmtId="49" fontId="4" fillId="3" borderId="1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0" fillId="2" borderId="19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164" fontId="7" fillId="3" borderId="1" xfId="0" applyNumberFormat="1" applyFont="1" applyFill="1" applyBorder="1" applyAlignment="1">
      <alignment horizontal="right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right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4" fontId="6" fillId="3" borderId="1" xfId="0" applyNumberFormat="1" applyFont="1" applyFill="1" applyBorder="1" applyAlignment="1">
      <alignment horizontal="right" wrapText="1"/>
    </xf>
    <xf numFmtId="0" fontId="4" fillId="3" borderId="1" xfId="0" applyFont="1" applyFill="1" applyBorder="1" applyAlignment="1">
      <alignment horizontal="left"/>
    </xf>
    <xf numFmtId="164" fontId="6" fillId="3" borderId="28" xfId="0" applyNumberFormat="1" applyFont="1" applyFill="1" applyBorder="1" applyAlignment="1">
      <alignment horizontal="right"/>
    </xf>
    <xf numFmtId="4" fontId="6" fillId="3" borderId="3" xfId="0" applyNumberFormat="1" applyFont="1" applyFill="1" applyBorder="1" applyAlignment="1">
      <alignment horizontal="right"/>
    </xf>
    <xf numFmtId="4" fontId="6" fillId="3" borderId="4" xfId="0" applyNumberFormat="1" applyFont="1" applyFill="1" applyBorder="1" applyAlignment="1">
      <alignment horizontal="right"/>
    </xf>
    <xf numFmtId="4" fontId="6" fillId="3" borderId="5" xfId="0" applyNumberFormat="1" applyFont="1" applyFill="1" applyBorder="1" applyAlignment="1">
      <alignment horizontal="right"/>
    </xf>
    <xf numFmtId="0" fontId="2" fillId="2" borderId="10" xfId="0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right"/>
    </xf>
    <xf numFmtId="0" fontId="5" fillId="3" borderId="18" xfId="0" applyFont="1" applyFill="1" applyBorder="1" applyAlignment="1">
      <alignment horizontal="left"/>
    </xf>
    <xf numFmtId="0" fontId="5" fillId="3" borderId="19" xfId="0" applyFont="1" applyFill="1" applyBorder="1" applyAlignment="1">
      <alignment horizontal="left"/>
    </xf>
    <xf numFmtId="0" fontId="5" fillId="3" borderId="20" xfId="0" applyFont="1" applyFill="1" applyBorder="1" applyAlignment="1">
      <alignment horizontal="left"/>
    </xf>
    <xf numFmtId="4" fontId="7" fillId="3" borderId="28" xfId="0" applyNumberFormat="1" applyFont="1" applyFill="1" applyBorder="1" applyAlignment="1">
      <alignment horizontal="right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4" fontId="7" fillId="3" borderId="1" xfId="0" applyNumberFormat="1" applyFont="1" applyFill="1" applyBorder="1" applyAlignment="1">
      <alignment horizontal="right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08827-B3DF-4D0C-AFF0-B355DDED419D}">
  <dimension ref="A1:U94"/>
  <sheetViews>
    <sheetView tabSelected="1" zoomScaleNormal="100" zoomScaleSheetLayoutView="100" workbookViewId="0">
      <selection activeCell="C2" sqref="C2:K3"/>
    </sheetView>
  </sheetViews>
  <sheetFormatPr defaultColWidth="14" defaultRowHeight="18.75" customHeight="1" x14ac:dyDescent="0.25"/>
  <cols>
    <col min="1" max="1" width="12.42578125" style="2" bestFit="1" customWidth="1"/>
    <col min="2" max="6" width="8.5703125" style="2" customWidth="1"/>
    <col min="7" max="7" width="19.7109375" style="2" customWidth="1"/>
    <col min="8" max="9" width="19" style="2" customWidth="1"/>
    <col min="10" max="10" width="13.28515625" style="2" customWidth="1"/>
    <col min="11" max="13" width="11.28515625" style="2" customWidth="1"/>
    <col min="14" max="14" width="14.28515625" style="2" bestFit="1" customWidth="1"/>
    <col min="15" max="16384" width="14" style="2"/>
  </cols>
  <sheetData>
    <row r="1" spans="1:21" ht="15.75" thickBot="1" x14ac:dyDescent="0.3"/>
    <row r="2" spans="1:21" ht="15" x14ac:dyDescent="0.25">
      <c r="C2" s="70" t="s">
        <v>16</v>
      </c>
      <c r="D2" s="71"/>
      <c r="E2" s="71"/>
      <c r="F2" s="71"/>
      <c r="G2" s="71"/>
      <c r="H2" s="71"/>
      <c r="I2" s="71"/>
      <c r="J2" s="71"/>
      <c r="K2" s="72"/>
    </row>
    <row r="3" spans="1:21" ht="15.75" thickBot="1" x14ac:dyDescent="0.3">
      <c r="C3" s="73"/>
      <c r="D3" s="74"/>
      <c r="E3" s="74"/>
      <c r="F3" s="74"/>
      <c r="G3" s="74"/>
      <c r="H3" s="74"/>
      <c r="I3" s="74"/>
      <c r="J3" s="74"/>
      <c r="K3" s="75"/>
    </row>
    <row r="4" spans="1:21" ht="15.75" thickBot="1" x14ac:dyDescent="0.3"/>
    <row r="5" spans="1:21" ht="15.75" thickBot="1" x14ac:dyDescent="0.3">
      <c r="A5" s="126" t="s">
        <v>81</v>
      </c>
      <c r="B5" s="127"/>
      <c r="C5" s="127"/>
      <c r="D5" s="127"/>
      <c r="E5" s="127"/>
      <c r="F5" s="127"/>
      <c r="G5" s="127"/>
      <c r="H5" s="127"/>
      <c r="I5" s="128"/>
      <c r="J5" s="3"/>
      <c r="K5" s="126" t="s">
        <v>17</v>
      </c>
      <c r="L5" s="127"/>
      <c r="M5" s="128"/>
      <c r="N5" s="3"/>
    </row>
    <row r="6" spans="1:21" ht="12.75" customHeight="1" x14ac:dyDescent="0.25"/>
    <row r="7" spans="1:21" ht="15" x14ac:dyDescent="0.25"/>
    <row r="8" spans="1:21" ht="15.75" thickBot="1" x14ac:dyDescent="0.3"/>
    <row r="9" spans="1:21" ht="15" x14ac:dyDescent="0.25">
      <c r="A9" s="113" t="s">
        <v>76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5"/>
    </row>
    <row r="10" spans="1:21" ht="15.75" thickBot="1" x14ac:dyDescent="0.3">
      <c r="A10" s="116"/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8"/>
    </row>
    <row r="11" spans="1:21" customFormat="1" ht="15" x14ac:dyDescent="0.25">
      <c r="A11" s="129"/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2"/>
      <c r="O11" s="2"/>
      <c r="P11" s="2"/>
      <c r="Q11" s="2"/>
      <c r="R11" s="2"/>
      <c r="S11" s="2"/>
      <c r="T11" s="2"/>
      <c r="U11" s="2"/>
    </row>
    <row r="12" spans="1:21" ht="15" x14ac:dyDescent="0.25">
      <c r="A12" s="4" t="s">
        <v>0</v>
      </c>
      <c r="B12" s="86" t="s">
        <v>1</v>
      </c>
      <c r="C12" s="86"/>
      <c r="D12" s="86"/>
      <c r="E12" s="86"/>
      <c r="F12" s="86"/>
      <c r="G12" s="86"/>
      <c r="H12" s="86"/>
      <c r="I12" s="86"/>
      <c r="J12" s="86" t="s">
        <v>2</v>
      </c>
      <c r="K12" s="86"/>
      <c r="L12" s="86"/>
      <c r="M12" s="86"/>
    </row>
    <row r="13" spans="1:21" ht="15" x14ac:dyDescent="0.25">
      <c r="A13" s="5" t="s">
        <v>10</v>
      </c>
      <c r="B13" s="102" t="s">
        <v>57</v>
      </c>
      <c r="C13" s="102"/>
      <c r="D13" s="102"/>
      <c r="E13" s="102"/>
      <c r="F13" s="102"/>
      <c r="G13" s="102"/>
      <c r="H13" s="102"/>
      <c r="I13" s="102"/>
      <c r="J13" s="108">
        <f>SUM(J14:M17)</f>
        <v>0</v>
      </c>
      <c r="K13" s="108"/>
      <c r="L13" s="108"/>
      <c r="M13" s="108"/>
    </row>
    <row r="14" spans="1:21" ht="30" customHeight="1" x14ac:dyDescent="0.25">
      <c r="A14" s="5" t="s">
        <v>3</v>
      </c>
      <c r="B14" s="102" t="s">
        <v>58</v>
      </c>
      <c r="C14" s="102"/>
      <c r="D14" s="102"/>
      <c r="E14" s="102"/>
      <c r="F14" s="102"/>
      <c r="G14" s="102"/>
      <c r="H14" s="102"/>
      <c r="I14" s="102"/>
      <c r="J14" s="101">
        <f>SUMIFS('I. Portfolio'!J3:J15,'I. Portfolio'!B3:B15,"finansijski instrument na aktivnom tržištu")</f>
        <v>0</v>
      </c>
      <c r="K14" s="101"/>
      <c r="L14" s="101"/>
      <c r="M14" s="101"/>
    </row>
    <row r="15" spans="1:21" ht="30" customHeight="1" x14ac:dyDescent="0.25">
      <c r="A15" s="5" t="s">
        <v>4</v>
      </c>
      <c r="B15" s="102" t="s">
        <v>59</v>
      </c>
      <c r="C15" s="102"/>
      <c r="D15" s="102"/>
      <c r="E15" s="102"/>
      <c r="F15" s="102"/>
      <c r="G15" s="102"/>
      <c r="H15" s="102"/>
      <c r="I15" s="102"/>
      <c r="J15" s="101">
        <f>SUMIFS('I. Portfolio'!J3:J15,'I. Portfolio'!B3:B15,"finansijski instrument na neaktivnom tržištu")</f>
        <v>0</v>
      </c>
      <c r="K15" s="101"/>
      <c r="L15" s="101"/>
      <c r="M15" s="101"/>
    </row>
    <row r="16" spans="1:21" ht="30" customHeight="1" x14ac:dyDescent="0.25">
      <c r="A16" s="5" t="s">
        <v>8</v>
      </c>
      <c r="B16" s="98" t="s">
        <v>60</v>
      </c>
      <c r="C16" s="99"/>
      <c r="D16" s="99"/>
      <c r="E16" s="99"/>
      <c r="F16" s="99"/>
      <c r="G16" s="99"/>
      <c r="H16" s="99"/>
      <c r="I16" s="100"/>
      <c r="J16" s="101">
        <f>SUMIFS('I. Portfolio'!J3:J15,'I. Portfolio'!B3:B15,"udio u investicionog fonda")</f>
        <v>0</v>
      </c>
      <c r="K16" s="101"/>
      <c r="L16" s="101"/>
      <c r="M16" s="101"/>
    </row>
    <row r="17" spans="1:21" ht="30" customHeight="1" x14ac:dyDescent="0.25">
      <c r="A17" s="5" t="s">
        <v>9</v>
      </c>
      <c r="B17" s="98" t="s">
        <v>62</v>
      </c>
      <c r="C17" s="99"/>
      <c r="D17" s="99"/>
      <c r="E17" s="99"/>
      <c r="F17" s="99"/>
      <c r="G17" s="99"/>
      <c r="H17" s="99"/>
      <c r="I17" s="100"/>
      <c r="J17" s="101">
        <f>SUMIFS('I. Portfolio'!J3:J15,'I. Portfolio'!B3:B15,"derivativni finansijski instrument")</f>
        <v>0</v>
      </c>
      <c r="K17" s="101"/>
      <c r="L17" s="101"/>
      <c r="M17" s="101"/>
    </row>
    <row r="18" spans="1:21" ht="15" x14ac:dyDescent="0.25">
      <c r="A18" s="5" t="s">
        <v>5</v>
      </c>
      <c r="B18" s="98" t="s">
        <v>63</v>
      </c>
      <c r="C18" s="99"/>
      <c r="D18" s="99"/>
      <c r="E18" s="99"/>
      <c r="F18" s="99"/>
      <c r="G18" s="99"/>
      <c r="H18" s="99"/>
      <c r="I18" s="100"/>
      <c r="J18" s="104">
        <f>H47</f>
        <v>0</v>
      </c>
      <c r="K18" s="105"/>
      <c r="L18" s="105"/>
      <c r="M18" s="106"/>
    </row>
    <row r="19" spans="1:21" ht="30" customHeight="1" x14ac:dyDescent="0.25">
      <c r="A19" s="5" t="s">
        <v>6</v>
      </c>
      <c r="B19" s="98" t="s">
        <v>99</v>
      </c>
      <c r="C19" s="99"/>
      <c r="D19" s="99"/>
      <c r="E19" s="99"/>
      <c r="F19" s="99"/>
      <c r="G19" s="99"/>
      <c r="H19" s="99"/>
      <c r="I19" s="100"/>
      <c r="J19" s="101">
        <f>SUM('III.1 Oročeni depoziti'!J3:J5)+SUM('III.2 Duž HOV do dospijeća'!J3:J5)</f>
        <v>0</v>
      </c>
      <c r="K19" s="101"/>
      <c r="L19" s="101"/>
      <c r="M19" s="101"/>
    </row>
    <row r="20" spans="1:21" ht="15" x14ac:dyDescent="0.25">
      <c r="A20" s="5" t="s">
        <v>7</v>
      </c>
      <c r="B20" s="98" t="s">
        <v>61</v>
      </c>
      <c r="C20" s="99"/>
      <c r="D20" s="99"/>
      <c r="E20" s="99"/>
      <c r="F20" s="99"/>
      <c r="G20" s="99"/>
      <c r="H20" s="99"/>
      <c r="I20" s="100"/>
      <c r="J20" s="104">
        <f>L57</f>
        <v>0</v>
      </c>
      <c r="K20" s="105"/>
      <c r="L20" s="105"/>
      <c r="M20" s="106"/>
    </row>
    <row r="21" spans="1:21" ht="15" x14ac:dyDescent="0.25">
      <c r="A21" s="4" t="s">
        <v>74</v>
      </c>
      <c r="B21" s="122" t="s">
        <v>73</v>
      </c>
      <c r="C21" s="123"/>
      <c r="D21" s="123"/>
      <c r="E21" s="123"/>
      <c r="F21" s="123"/>
      <c r="G21" s="123"/>
      <c r="H21" s="123"/>
      <c r="I21" s="124"/>
      <c r="J21" s="125">
        <f>J13+J18+J19+J20</f>
        <v>0</v>
      </c>
      <c r="K21" s="125"/>
      <c r="L21" s="125"/>
      <c r="M21" s="125"/>
    </row>
    <row r="22" spans="1:21" ht="15" x14ac:dyDescent="0.25">
      <c r="A22" s="17" t="s">
        <v>75</v>
      </c>
      <c r="B22" s="119" t="s">
        <v>41</v>
      </c>
      <c r="C22" s="120"/>
      <c r="D22" s="120"/>
      <c r="E22" s="120"/>
      <c r="F22" s="120"/>
      <c r="G22" s="120"/>
      <c r="H22" s="120"/>
      <c r="I22" s="121"/>
      <c r="J22" s="104">
        <f>G87</f>
        <v>0</v>
      </c>
      <c r="K22" s="105"/>
      <c r="L22" s="105"/>
      <c r="M22" s="106"/>
    </row>
    <row r="23" spans="1:21" ht="15" x14ac:dyDescent="0.25">
      <c r="A23" s="5" t="s">
        <v>42</v>
      </c>
      <c r="B23" s="63" t="s">
        <v>43</v>
      </c>
      <c r="C23" s="64"/>
      <c r="D23" s="64"/>
      <c r="E23" s="64"/>
      <c r="F23" s="64"/>
      <c r="G23" s="64"/>
      <c r="H23" s="64"/>
      <c r="I23" s="65"/>
      <c r="J23" s="108">
        <f>H87</f>
        <v>0</v>
      </c>
      <c r="K23" s="108"/>
      <c r="L23" s="108"/>
      <c r="M23" s="108"/>
    </row>
    <row r="24" spans="1:21" ht="15" x14ac:dyDescent="0.25">
      <c r="A24" s="6"/>
    </row>
    <row r="25" spans="1:21" ht="15.75" thickBot="1" x14ac:dyDescent="0.3">
      <c r="A25" s="6"/>
    </row>
    <row r="26" spans="1:21" ht="15" x14ac:dyDescent="0.25">
      <c r="A26" s="113" t="s">
        <v>77</v>
      </c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5"/>
    </row>
    <row r="27" spans="1:21" ht="15.75" thickBot="1" x14ac:dyDescent="0.3">
      <c r="A27" s="116"/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8"/>
    </row>
    <row r="28" spans="1:21" customFormat="1" ht="15" x14ac:dyDescent="0.25">
      <c r="A28" s="107"/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2"/>
      <c r="O28" s="2"/>
      <c r="P28" s="2"/>
      <c r="Q28" s="2"/>
      <c r="R28" s="2"/>
      <c r="S28" s="2"/>
      <c r="T28" s="2"/>
      <c r="U28" s="2"/>
    </row>
    <row r="29" spans="1:21" ht="15" x14ac:dyDescent="0.25">
      <c r="A29" s="109" t="s">
        <v>78</v>
      </c>
      <c r="B29" s="110"/>
      <c r="C29" s="110"/>
      <c r="D29" s="110"/>
      <c r="E29" s="110"/>
      <c r="F29" s="110"/>
      <c r="G29" s="110"/>
      <c r="H29" s="110"/>
      <c r="I29" s="111"/>
      <c r="J29" s="112">
        <f>J21-J22-J23</f>
        <v>0</v>
      </c>
      <c r="K29" s="112"/>
      <c r="L29" s="112"/>
      <c r="M29" s="112"/>
    </row>
    <row r="30" spans="1:21" ht="15" x14ac:dyDescent="0.25">
      <c r="A30" s="63" t="s">
        <v>71</v>
      </c>
      <c r="B30" s="64"/>
      <c r="C30" s="64"/>
      <c r="D30" s="64"/>
      <c r="E30" s="64"/>
      <c r="F30" s="64"/>
      <c r="G30" s="64"/>
      <c r="H30" s="64"/>
      <c r="I30" s="65"/>
      <c r="J30" s="103"/>
      <c r="K30" s="103"/>
      <c r="L30" s="103"/>
      <c r="M30" s="103"/>
    </row>
    <row r="31" spans="1:21" ht="15" x14ac:dyDescent="0.25">
      <c r="A31" s="78" t="s">
        <v>70</v>
      </c>
      <c r="B31" s="78"/>
      <c r="C31" s="78"/>
      <c r="D31" s="78"/>
      <c r="E31" s="78"/>
      <c r="F31" s="78"/>
      <c r="G31" s="78"/>
      <c r="H31" s="78"/>
      <c r="I31" s="78"/>
      <c r="J31" s="90">
        <f>IFERROR(J29/J30,0)</f>
        <v>0</v>
      </c>
      <c r="K31" s="90"/>
      <c r="L31" s="90"/>
      <c r="M31" s="90"/>
    </row>
    <row r="32" spans="1:21" ht="15" x14ac:dyDescent="0.25">
      <c r="A32" s="63" t="s">
        <v>72</v>
      </c>
      <c r="B32" s="64"/>
      <c r="C32" s="64"/>
      <c r="D32" s="64"/>
      <c r="E32" s="64"/>
      <c r="F32" s="64"/>
      <c r="G32" s="64"/>
      <c r="H32" s="64"/>
      <c r="I32" s="65"/>
      <c r="J32" s="97"/>
      <c r="K32" s="97"/>
      <c r="L32" s="97"/>
      <c r="M32" s="97"/>
    </row>
    <row r="33" spans="1:13" ht="15" x14ac:dyDescent="0.25">
      <c r="A33" s="6"/>
    </row>
    <row r="34" spans="1:13" ht="15" x14ac:dyDescent="0.25">
      <c r="A34" s="89" t="s">
        <v>18</v>
      </c>
      <c r="B34" s="89"/>
      <c r="C34" s="89"/>
      <c r="D34" s="89"/>
      <c r="E34" s="89"/>
      <c r="G34" s="89" t="s">
        <v>40</v>
      </c>
      <c r="H34" s="89"/>
      <c r="I34" s="89"/>
      <c r="J34" s="89"/>
      <c r="K34" s="89"/>
      <c r="L34" s="89"/>
    </row>
    <row r="35" spans="1:13" ht="15" x14ac:dyDescent="0.25"/>
    <row r="36" spans="1:13" ht="15" x14ac:dyDescent="0.25">
      <c r="A36" s="89" t="s">
        <v>19</v>
      </c>
      <c r="B36" s="89"/>
      <c r="C36" s="89"/>
      <c r="D36" s="89"/>
      <c r="E36" s="89"/>
      <c r="G36" s="89" t="s">
        <v>20</v>
      </c>
      <c r="H36" s="89"/>
      <c r="I36" s="89"/>
      <c r="J36" s="89"/>
      <c r="K36" s="89"/>
      <c r="L36" s="89"/>
    </row>
    <row r="37" spans="1:13" ht="15" x14ac:dyDescent="0.25"/>
    <row r="38" spans="1:13" ht="15.75" thickBot="1" x14ac:dyDescent="0.3"/>
    <row r="39" spans="1:13" ht="15.75" thickBot="1" x14ac:dyDescent="0.3">
      <c r="A39" s="70" t="s">
        <v>82</v>
      </c>
      <c r="B39" s="71"/>
      <c r="C39" s="71"/>
      <c r="D39" s="71"/>
      <c r="E39" s="71"/>
      <c r="F39" s="71"/>
      <c r="G39" s="71"/>
      <c r="H39" s="71"/>
      <c r="I39" s="71"/>
      <c r="J39" s="72"/>
      <c r="K39" s="7"/>
      <c r="L39" s="95" t="s">
        <v>17</v>
      </c>
      <c r="M39" s="96"/>
    </row>
    <row r="40" spans="1:13" ht="15.75" thickBot="1" x14ac:dyDescent="0.3">
      <c r="A40" s="73"/>
      <c r="B40" s="74"/>
      <c r="C40" s="74"/>
      <c r="D40" s="74"/>
      <c r="E40" s="74"/>
      <c r="F40" s="74"/>
      <c r="G40" s="74"/>
      <c r="H40" s="74"/>
      <c r="I40" s="74"/>
      <c r="J40" s="75"/>
      <c r="K40" s="7"/>
      <c r="L40" s="7"/>
    </row>
    <row r="41" spans="1:13" ht="15" x14ac:dyDescent="0.25"/>
    <row r="42" spans="1:13" ht="15" x14ac:dyDescent="0.25">
      <c r="A42" s="69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</row>
    <row r="43" spans="1:13" ht="15" x14ac:dyDescent="0.25">
      <c r="A43" s="88" t="s">
        <v>54</v>
      </c>
      <c r="B43" s="88"/>
      <c r="C43" s="88"/>
      <c r="D43" s="88"/>
      <c r="E43" s="88"/>
      <c r="F43" s="88"/>
      <c r="G43" s="88"/>
      <c r="H43" s="88"/>
      <c r="I43" s="88"/>
      <c r="J43" s="88"/>
    </row>
    <row r="44" spans="1:13" ht="15.75" thickBot="1" x14ac:dyDescent="0.3">
      <c r="A44" s="22" t="s">
        <v>11</v>
      </c>
      <c r="B44" s="91" t="s">
        <v>53</v>
      </c>
      <c r="C44" s="92"/>
      <c r="D44" s="92"/>
      <c r="E44" s="92"/>
      <c r="F44" s="92"/>
      <c r="G44" s="93"/>
      <c r="H44" s="94" t="s">
        <v>12</v>
      </c>
      <c r="I44" s="94"/>
      <c r="J44" s="94"/>
    </row>
    <row r="45" spans="1:13" ht="15.75" thickBot="1" x14ac:dyDescent="0.3">
      <c r="A45" s="22" t="s">
        <v>48</v>
      </c>
      <c r="B45" s="50"/>
      <c r="C45" s="51"/>
      <c r="D45" s="51"/>
      <c r="E45" s="51"/>
      <c r="F45" s="51"/>
      <c r="G45" s="51"/>
      <c r="H45" s="45"/>
      <c r="I45" s="46"/>
      <c r="J45" s="47"/>
    </row>
    <row r="46" spans="1:13" ht="15.75" thickBot="1" x14ac:dyDescent="0.3">
      <c r="A46" s="23" t="s">
        <v>49</v>
      </c>
      <c r="B46" s="50"/>
      <c r="C46" s="51"/>
      <c r="D46" s="51"/>
      <c r="E46" s="51"/>
      <c r="F46" s="51"/>
      <c r="G46" s="51"/>
      <c r="H46" s="45"/>
      <c r="I46" s="46"/>
      <c r="J46" s="47"/>
    </row>
    <row r="47" spans="1:13" ht="15.75" thickBot="1" x14ac:dyDescent="0.3">
      <c r="A47" s="60" t="s">
        <v>44</v>
      </c>
      <c r="B47" s="61"/>
      <c r="C47" s="61"/>
      <c r="D47" s="61"/>
      <c r="E47" s="61"/>
      <c r="F47" s="61"/>
      <c r="G47" s="62"/>
      <c r="H47" s="45">
        <f>SUM(H45:J46)</f>
        <v>0</v>
      </c>
      <c r="I47" s="48"/>
      <c r="J47" s="49"/>
    </row>
    <row r="48" spans="1:13" ht="15" x14ac:dyDescent="0.25">
      <c r="A48" s="69"/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</row>
    <row r="49" spans="1:13" ht="15" x14ac:dyDescent="0.25">
      <c r="A49" s="6"/>
    </row>
    <row r="50" spans="1:13" ht="15" x14ac:dyDescent="0.25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</row>
    <row r="51" spans="1:13" ht="15" x14ac:dyDescent="0.25">
      <c r="A51" s="86" t="s">
        <v>55</v>
      </c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</row>
    <row r="52" spans="1:13" ht="15" x14ac:dyDescent="0.25">
      <c r="A52" s="24" t="s">
        <v>11</v>
      </c>
      <c r="B52" s="87" t="s">
        <v>14</v>
      </c>
      <c r="C52" s="87"/>
      <c r="D52" s="87"/>
      <c r="E52" s="87"/>
      <c r="F52" s="87"/>
      <c r="G52" s="87"/>
      <c r="H52" s="87"/>
      <c r="I52" s="87"/>
      <c r="J52" s="87"/>
      <c r="K52" s="87"/>
      <c r="L52" s="87" t="s">
        <v>2</v>
      </c>
      <c r="M52" s="87"/>
    </row>
    <row r="53" spans="1:13" ht="15" x14ac:dyDescent="0.25">
      <c r="A53" s="24" t="s">
        <v>3</v>
      </c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2"/>
      <c r="M53" s="82"/>
    </row>
    <row r="54" spans="1:13" ht="15" x14ac:dyDescent="0.25">
      <c r="A54" s="24" t="s">
        <v>45</v>
      </c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2"/>
      <c r="M54" s="82"/>
    </row>
    <row r="55" spans="1:13" ht="15" x14ac:dyDescent="0.25">
      <c r="A55" s="24" t="s">
        <v>46</v>
      </c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2"/>
      <c r="M55" s="82"/>
    </row>
    <row r="56" spans="1:13" ht="15.75" thickBot="1" x14ac:dyDescent="0.3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8"/>
      <c r="M56" s="28"/>
    </row>
    <row r="57" spans="1:13" ht="15.75" thickBot="1" x14ac:dyDescent="0.3">
      <c r="A57" s="66" t="s">
        <v>15</v>
      </c>
      <c r="B57" s="67"/>
      <c r="C57" s="67"/>
      <c r="D57" s="67"/>
      <c r="E57" s="67"/>
      <c r="F57" s="67"/>
      <c r="G57" s="67"/>
      <c r="H57" s="67"/>
      <c r="I57" s="67"/>
      <c r="J57" s="67"/>
      <c r="K57" s="68"/>
      <c r="L57" s="80">
        <f>SUM(L53:M55)</f>
        <v>0</v>
      </c>
      <c r="M57" s="81"/>
    </row>
    <row r="58" spans="1:13" ht="15" x14ac:dyDescent="0.25"/>
    <row r="59" spans="1:13" ht="15" x14ac:dyDescent="0.25"/>
    <row r="60" spans="1:13" ht="15" x14ac:dyDescent="0.25">
      <c r="A60" s="69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</row>
    <row r="61" spans="1:13" ht="15.75" thickBot="1" x14ac:dyDescent="0.3"/>
    <row r="62" spans="1:13" ht="15.75" thickBot="1" x14ac:dyDescent="0.3">
      <c r="A62" s="70" t="s">
        <v>79</v>
      </c>
      <c r="B62" s="71"/>
      <c r="C62" s="71"/>
      <c r="D62" s="71"/>
      <c r="E62" s="71"/>
      <c r="F62" s="71"/>
      <c r="G62" s="72"/>
      <c r="H62" s="8"/>
    </row>
    <row r="63" spans="1:13" ht="15.75" thickBot="1" x14ac:dyDescent="0.3">
      <c r="A63" s="73"/>
      <c r="B63" s="74"/>
      <c r="C63" s="74"/>
      <c r="D63" s="74"/>
      <c r="E63" s="74"/>
      <c r="F63" s="74"/>
      <c r="G63" s="75"/>
      <c r="H63" s="8"/>
      <c r="I63" s="76" t="s">
        <v>17</v>
      </c>
      <c r="J63" s="77"/>
    </row>
    <row r="64" spans="1:13" ht="15" x14ac:dyDescent="0.25"/>
    <row r="65" spans="1:10" ht="15" x14ac:dyDescent="0.25"/>
    <row r="66" spans="1:10" ht="15" x14ac:dyDescent="0.25">
      <c r="A66" s="78" t="s">
        <v>21</v>
      </c>
      <c r="B66" s="78"/>
      <c r="C66" s="78"/>
      <c r="D66" s="78"/>
      <c r="E66" s="78"/>
      <c r="F66" s="78"/>
      <c r="G66" s="78"/>
      <c r="H66" s="78"/>
      <c r="I66" s="79"/>
      <c r="J66" s="79"/>
    </row>
    <row r="67" spans="1:10" ht="15" x14ac:dyDescent="0.25">
      <c r="A67" s="9"/>
      <c r="B67" s="9"/>
      <c r="C67" s="9"/>
      <c r="D67" s="9"/>
      <c r="E67" s="9"/>
      <c r="F67" s="9"/>
      <c r="G67" s="9"/>
      <c r="H67" s="9"/>
      <c r="I67" s="10"/>
      <c r="J67" s="10"/>
    </row>
    <row r="68" spans="1:10" ht="15" x14ac:dyDescent="0.25">
      <c r="A68" s="84"/>
      <c r="B68" s="84"/>
      <c r="C68" s="84"/>
      <c r="D68" s="84"/>
      <c r="E68" s="84"/>
      <c r="F68" s="84"/>
      <c r="G68" s="84"/>
      <c r="H68" s="84"/>
      <c r="I68" s="84"/>
      <c r="J68" s="84"/>
    </row>
    <row r="69" spans="1:10" ht="30" x14ac:dyDescent="0.25">
      <c r="G69" s="12" t="s">
        <v>105</v>
      </c>
      <c r="H69" s="12" t="s">
        <v>106</v>
      </c>
    </row>
    <row r="70" spans="1:10" ht="15" x14ac:dyDescent="0.25">
      <c r="A70" s="63" t="s">
        <v>22</v>
      </c>
      <c r="B70" s="64"/>
      <c r="C70" s="64"/>
      <c r="D70" s="64"/>
      <c r="E70" s="64"/>
      <c r="F70" s="65"/>
      <c r="G70" s="21" t="s">
        <v>56</v>
      </c>
      <c r="H70" s="21" t="s">
        <v>56</v>
      </c>
    </row>
    <row r="71" spans="1:10" ht="15" x14ac:dyDescent="0.25">
      <c r="A71" s="59" t="s">
        <v>23</v>
      </c>
      <c r="B71" s="59"/>
      <c r="C71" s="59"/>
      <c r="D71" s="59"/>
      <c r="E71" s="59"/>
      <c r="F71" s="59"/>
      <c r="G71" s="21" t="s">
        <v>56</v>
      </c>
      <c r="H71" s="21" t="s">
        <v>56</v>
      </c>
    </row>
    <row r="72" spans="1:10" ht="15" x14ac:dyDescent="0.25">
      <c r="A72" s="59" t="s">
        <v>50</v>
      </c>
      <c r="B72" s="59"/>
      <c r="C72" s="59"/>
      <c r="D72" s="59"/>
      <c r="E72" s="59"/>
      <c r="F72" s="59"/>
      <c r="G72" s="21" t="s">
        <v>56</v>
      </c>
      <c r="H72" s="21" t="s">
        <v>56</v>
      </c>
    </row>
    <row r="73" spans="1:10" ht="15" x14ac:dyDescent="0.25">
      <c r="A73" s="59" t="s">
        <v>34</v>
      </c>
      <c r="B73" s="59"/>
      <c r="C73" s="59"/>
      <c r="D73" s="59"/>
      <c r="E73" s="59"/>
      <c r="F73" s="59"/>
      <c r="G73" s="21" t="s">
        <v>56</v>
      </c>
      <c r="H73" s="21" t="s">
        <v>56</v>
      </c>
    </row>
    <row r="74" spans="1:10" ht="15" x14ac:dyDescent="0.25"/>
    <row r="75" spans="1:10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5.75" thickBot="1" x14ac:dyDescent="0.3"/>
    <row r="77" spans="1:10" ht="15" x14ac:dyDescent="0.25">
      <c r="A77" s="52" t="s">
        <v>80</v>
      </c>
      <c r="B77" s="53"/>
      <c r="C77" s="53"/>
      <c r="D77" s="53"/>
      <c r="E77" s="53"/>
      <c r="F77" s="53"/>
      <c r="G77" s="53"/>
      <c r="H77" s="53"/>
      <c r="I77" s="53"/>
      <c r="J77" s="54"/>
    </row>
    <row r="78" spans="1:10" ht="15" x14ac:dyDescent="0.25">
      <c r="A78" s="55"/>
      <c r="B78" s="56"/>
      <c r="C78" s="56"/>
      <c r="D78" s="56"/>
      <c r="E78" s="56"/>
      <c r="F78" s="56"/>
      <c r="G78" s="56"/>
      <c r="H78" s="56"/>
      <c r="I78" s="56"/>
      <c r="J78" s="57"/>
    </row>
    <row r="79" spans="1:10" ht="30" x14ac:dyDescent="0.25">
      <c r="A79" s="11" t="s">
        <v>11</v>
      </c>
      <c r="B79" s="58" t="s">
        <v>28</v>
      </c>
      <c r="C79" s="58"/>
      <c r="D79" s="58"/>
      <c r="E79" s="58"/>
      <c r="F79" s="58"/>
      <c r="G79" s="12" t="s">
        <v>107</v>
      </c>
      <c r="H79" s="12" t="s">
        <v>29</v>
      </c>
      <c r="I79" s="12" t="s">
        <v>30</v>
      </c>
      <c r="J79" s="12" t="s">
        <v>108</v>
      </c>
    </row>
    <row r="80" spans="1:10" ht="15" x14ac:dyDescent="0.25">
      <c r="A80" s="5" t="s">
        <v>3</v>
      </c>
      <c r="B80" s="59" t="s">
        <v>31</v>
      </c>
      <c r="C80" s="59"/>
      <c r="D80" s="59"/>
      <c r="E80" s="59"/>
      <c r="F80" s="59"/>
      <c r="G80" s="29"/>
      <c r="H80" s="29"/>
      <c r="I80" s="29"/>
      <c r="J80" s="30">
        <f>G80+H80-I80</f>
        <v>0</v>
      </c>
    </row>
    <row r="81" spans="1:10" ht="15" x14ac:dyDescent="0.25">
      <c r="A81" s="5" t="s">
        <v>4</v>
      </c>
      <c r="B81" s="59" t="s">
        <v>33</v>
      </c>
      <c r="C81" s="59"/>
      <c r="D81" s="59"/>
      <c r="E81" s="59"/>
      <c r="F81" s="59"/>
      <c r="G81" s="29"/>
      <c r="H81" s="29"/>
      <c r="I81" s="29"/>
      <c r="J81" s="30">
        <f t="shared" ref="J81:J86" si="0">G81+H81-I81</f>
        <v>0</v>
      </c>
    </row>
    <row r="82" spans="1:10" ht="15" x14ac:dyDescent="0.25">
      <c r="A82" s="5" t="s">
        <v>8</v>
      </c>
      <c r="B82" s="59" t="s">
        <v>32</v>
      </c>
      <c r="C82" s="59"/>
      <c r="D82" s="59"/>
      <c r="E82" s="59"/>
      <c r="F82" s="59"/>
      <c r="G82" s="29"/>
      <c r="H82" s="29"/>
      <c r="I82" s="29"/>
      <c r="J82" s="30">
        <f t="shared" si="0"/>
        <v>0</v>
      </c>
    </row>
    <row r="83" spans="1:10" ht="15" x14ac:dyDescent="0.25">
      <c r="A83" s="5" t="s">
        <v>9</v>
      </c>
      <c r="B83" s="59" t="s">
        <v>35</v>
      </c>
      <c r="C83" s="59"/>
      <c r="D83" s="59"/>
      <c r="E83" s="59"/>
      <c r="F83" s="59"/>
      <c r="G83" s="29"/>
      <c r="H83" s="29"/>
      <c r="I83" s="29"/>
      <c r="J83" s="30">
        <f t="shared" si="0"/>
        <v>0</v>
      </c>
    </row>
    <row r="84" spans="1:10" ht="15" x14ac:dyDescent="0.25">
      <c r="A84" s="5" t="s">
        <v>24</v>
      </c>
      <c r="B84" s="59" t="s">
        <v>36</v>
      </c>
      <c r="C84" s="59"/>
      <c r="D84" s="59"/>
      <c r="E84" s="59"/>
      <c r="F84" s="59"/>
      <c r="G84" s="29"/>
      <c r="H84" s="29"/>
      <c r="I84" s="29"/>
      <c r="J84" s="30">
        <f t="shared" si="0"/>
        <v>0</v>
      </c>
    </row>
    <row r="85" spans="1:10" ht="15" x14ac:dyDescent="0.25">
      <c r="A85" s="5" t="s">
        <v>25</v>
      </c>
      <c r="B85" s="59" t="s">
        <v>37</v>
      </c>
      <c r="C85" s="59"/>
      <c r="D85" s="59"/>
      <c r="E85" s="59"/>
      <c r="F85" s="59"/>
      <c r="G85" s="29"/>
      <c r="H85" s="29"/>
      <c r="I85" s="29"/>
      <c r="J85" s="30">
        <f t="shared" si="0"/>
        <v>0</v>
      </c>
    </row>
    <row r="86" spans="1:10" ht="15" x14ac:dyDescent="0.25">
      <c r="A86" s="5" t="s">
        <v>26</v>
      </c>
      <c r="B86" s="59" t="s">
        <v>38</v>
      </c>
      <c r="C86" s="59"/>
      <c r="D86" s="59"/>
      <c r="E86" s="59"/>
      <c r="F86" s="59"/>
      <c r="G86" s="29"/>
      <c r="H86" s="29"/>
      <c r="I86" s="29"/>
      <c r="J86" s="30">
        <f t="shared" si="0"/>
        <v>0</v>
      </c>
    </row>
    <row r="87" spans="1:10" ht="15" x14ac:dyDescent="0.25">
      <c r="A87" s="5" t="s">
        <v>27</v>
      </c>
      <c r="B87" s="42" t="s">
        <v>39</v>
      </c>
      <c r="C87" s="43"/>
      <c r="D87" s="43"/>
      <c r="E87" s="43"/>
      <c r="F87" s="44"/>
      <c r="G87" s="30">
        <f>SUM(G80:G86)</f>
        <v>0</v>
      </c>
      <c r="H87" s="30">
        <f t="shared" ref="H87:J87" si="1">SUM(H80:H86)</f>
        <v>0</v>
      </c>
      <c r="I87" s="30">
        <f t="shared" si="1"/>
        <v>0</v>
      </c>
      <c r="J87" s="30">
        <f t="shared" si="1"/>
        <v>0</v>
      </c>
    </row>
    <row r="88" spans="1:10" ht="15" x14ac:dyDescent="0.25"/>
    <row r="89" spans="1:10" ht="15" x14ac:dyDescent="0.25"/>
    <row r="90" spans="1:10" ht="15" x14ac:dyDescent="0.25"/>
    <row r="91" spans="1:10" ht="15" x14ac:dyDescent="0.25"/>
    <row r="92" spans="1:10" ht="15" x14ac:dyDescent="0.25"/>
    <row r="93" spans="1:10" ht="15" x14ac:dyDescent="0.25"/>
    <row r="94" spans="1:10" ht="42.75" customHeight="1" x14ac:dyDescent="0.25"/>
  </sheetData>
  <mergeCells count="88">
    <mergeCell ref="C2:K3"/>
    <mergeCell ref="A5:I5"/>
    <mergeCell ref="K5:M5"/>
    <mergeCell ref="A9:M10"/>
    <mergeCell ref="B12:I12"/>
    <mergeCell ref="J12:M12"/>
    <mergeCell ref="A11:M11"/>
    <mergeCell ref="B17:I17"/>
    <mergeCell ref="J13:M13"/>
    <mergeCell ref="B14:I14"/>
    <mergeCell ref="J14:M14"/>
    <mergeCell ref="B15:I15"/>
    <mergeCell ref="J15:M15"/>
    <mergeCell ref="J22:M22"/>
    <mergeCell ref="J19:M19"/>
    <mergeCell ref="B21:I21"/>
    <mergeCell ref="J21:M21"/>
    <mergeCell ref="B18:I18"/>
    <mergeCell ref="J18:M18"/>
    <mergeCell ref="B16:I16"/>
    <mergeCell ref="J16:M16"/>
    <mergeCell ref="B13:I13"/>
    <mergeCell ref="A30:I30"/>
    <mergeCell ref="J30:M30"/>
    <mergeCell ref="B20:I20"/>
    <mergeCell ref="J20:M20"/>
    <mergeCell ref="A28:M28"/>
    <mergeCell ref="B23:I23"/>
    <mergeCell ref="J23:M23"/>
    <mergeCell ref="A29:I29"/>
    <mergeCell ref="J29:M29"/>
    <mergeCell ref="A26:M27"/>
    <mergeCell ref="J17:M17"/>
    <mergeCell ref="B19:I19"/>
    <mergeCell ref="B22:I22"/>
    <mergeCell ref="G36:L36"/>
    <mergeCell ref="A31:I31"/>
    <mergeCell ref="J31:M31"/>
    <mergeCell ref="B44:G44"/>
    <mergeCell ref="H44:J44"/>
    <mergeCell ref="A39:J40"/>
    <mergeCell ref="L39:M39"/>
    <mergeCell ref="A32:I32"/>
    <mergeCell ref="J32:M32"/>
    <mergeCell ref="A34:E34"/>
    <mergeCell ref="A36:E36"/>
    <mergeCell ref="G34:L34"/>
    <mergeCell ref="B45:G45"/>
    <mergeCell ref="H45:J45"/>
    <mergeCell ref="A48:M48"/>
    <mergeCell ref="A42:M42"/>
    <mergeCell ref="A43:J43"/>
    <mergeCell ref="L55:M55"/>
    <mergeCell ref="B55:K55"/>
    <mergeCell ref="L54:M54"/>
    <mergeCell ref="A68:J68"/>
    <mergeCell ref="A50:M50"/>
    <mergeCell ref="A51:M51"/>
    <mergeCell ref="B52:K52"/>
    <mergeCell ref="B53:K53"/>
    <mergeCell ref="B54:K54"/>
    <mergeCell ref="L52:M52"/>
    <mergeCell ref="L53:M53"/>
    <mergeCell ref="A70:F70"/>
    <mergeCell ref="A57:K57"/>
    <mergeCell ref="A71:F71"/>
    <mergeCell ref="A60:M60"/>
    <mergeCell ref="A62:G63"/>
    <mergeCell ref="I63:J63"/>
    <mergeCell ref="A66:H66"/>
    <mergeCell ref="I66:J66"/>
    <mergeCell ref="L57:M57"/>
    <mergeCell ref="B87:F87"/>
    <mergeCell ref="H46:J46"/>
    <mergeCell ref="H47:J47"/>
    <mergeCell ref="B46:G46"/>
    <mergeCell ref="A77:J78"/>
    <mergeCell ref="B79:F79"/>
    <mergeCell ref="B80:F80"/>
    <mergeCell ref="B81:F81"/>
    <mergeCell ref="B82:F82"/>
    <mergeCell ref="B83:F83"/>
    <mergeCell ref="A47:G47"/>
    <mergeCell ref="B84:F84"/>
    <mergeCell ref="B85:F85"/>
    <mergeCell ref="B86:F86"/>
    <mergeCell ref="A72:F72"/>
    <mergeCell ref="A73:F73"/>
  </mergeCells>
  <phoneticPr fontId="1" type="noConversion"/>
  <pageMargins left="0.25" right="0.25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736A6-E6E5-47B6-A667-4876761FADD6}">
  <dimension ref="B1:L15"/>
  <sheetViews>
    <sheetView zoomScaleNormal="100" workbookViewId="0">
      <selection activeCell="J3" sqref="J3"/>
    </sheetView>
  </sheetViews>
  <sheetFormatPr defaultRowHeight="15" x14ac:dyDescent="0.25"/>
  <cols>
    <col min="2" max="2" width="29.140625" customWidth="1"/>
    <col min="3" max="3" width="21.140625" customWidth="1"/>
    <col min="4" max="4" width="7" bestFit="1" customWidth="1"/>
    <col min="5" max="5" width="5.5703125" bestFit="1" customWidth="1"/>
    <col min="6" max="6" width="17.28515625" customWidth="1"/>
    <col min="7" max="7" width="21.140625" customWidth="1"/>
    <col min="8" max="8" width="10.28515625" customWidth="1"/>
    <col min="9" max="9" width="12.140625" customWidth="1"/>
    <col min="10" max="10" width="13.85546875" customWidth="1"/>
    <col min="11" max="11" width="26.140625" customWidth="1"/>
    <col min="12" max="12" width="26.7109375" bestFit="1" customWidth="1"/>
    <col min="13" max="13" width="23.140625" customWidth="1"/>
  </cols>
  <sheetData>
    <row r="1" spans="2:12" x14ac:dyDescent="0.25">
      <c r="B1" s="130" t="s">
        <v>103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2:12" ht="30.75" customHeight="1" x14ac:dyDescent="0.25">
      <c r="B2" s="15" t="s">
        <v>100</v>
      </c>
      <c r="C2" s="15" t="s">
        <v>47</v>
      </c>
      <c r="D2" s="15" t="s">
        <v>51</v>
      </c>
      <c r="E2" s="15" t="s">
        <v>52</v>
      </c>
      <c r="F2" s="13" t="s">
        <v>65</v>
      </c>
      <c r="G2" s="14" t="s">
        <v>64</v>
      </c>
      <c r="H2" s="14" t="s">
        <v>66</v>
      </c>
      <c r="I2" s="14" t="s">
        <v>67</v>
      </c>
      <c r="J2" s="14" t="s">
        <v>69</v>
      </c>
      <c r="K2" s="16" t="s">
        <v>98</v>
      </c>
      <c r="L2" s="14" t="s">
        <v>68</v>
      </c>
    </row>
    <row r="3" spans="2:12" x14ac:dyDescent="0.25">
      <c r="B3" s="31"/>
      <c r="C3" s="25"/>
      <c r="D3" s="34"/>
      <c r="E3" s="34"/>
      <c r="F3" s="35"/>
      <c r="G3" s="36"/>
      <c r="H3" s="34"/>
      <c r="I3" s="37"/>
      <c r="J3" s="20">
        <f>IFERROR(F3*G3/I3,0)</f>
        <v>0</v>
      </c>
      <c r="K3" s="32">
        <f>IFERROR(J3/NAV!J29,0)</f>
        <v>0</v>
      </c>
      <c r="L3" s="32" t="s">
        <v>56</v>
      </c>
    </row>
    <row r="4" spans="2:12" x14ac:dyDescent="0.25">
      <c r="B4" s="31"/>
      <c r="C4" s="25"/>
      <c r="D4" s="34"/>
      <c r="E4" s="34"/>
      <c r="F4" s="35"/>
      <c r="G4" s="36"/>
      <c r="H4" s="34"/>
      <c r="I4" s="37"/>
      <c r="J4" s="20">
        <f t="shared" ref="J4:J15" si="0">IFERROR(F4*G4/I4,0)</f>
        <v>0</v>
      </c>
      <c r="K4" s="32">
        <f>IFERROR(J4/NAV!J30,0)</f>
        <v>0</v>
      </c>
      <c r="L4" s="32" t="s">
        <v>56</v>
      </c>
    </row>
    <row r="5" spans="2:12" x14ac:dyDescent="0.25">
      <c r="B5" s="31"/>
      <c r="C5" s="31"/>
      <c r="D5" s="31"/>
      <c r="E5" s="31"/>
      <c r="F5" s="38"/>
      <c r="G5" s="38"/>
      <c r="H5" s="31"/>
      <c r="I5" s="37"/>
      <c r="J5" s="20">
        <f t="shared" si="0"/>
        <v>0</v>
      </c>
      <c r="K5" s="32">
        <f>IFERROR(J5/NAV!J31,0)</f>
        <v>0</v>
      </c>
      <c r="L5" s="32" t="s">
        <v>56</v>
      </c>
    </row>
    <row r="6" spans="2:12" x14ac:dyDescent="0.25">
      <c r="B6" s="31"/>
      <c r="C6" s="31"/>
      <c r="D6" s="31"/>
      <c r="E6" s="31"/>
      <c r="F6" s="38"/>
      <c r="G6" s="38"/>
      <c r="H6" s="31"/>
      <c r="I6" s="37"/>
      <c r="J6" s="20">
        <f t="shared" si="0"/>
        <v>0</v>
      </c>
      <c r="K6" s="32">
        <f>IFERROR(J6/NAV!J32,0)</f>
        <v>0</v>
      </c>
      <c r="L6" s="32" t="s">
        <v>56</v>
      </c>
    </row>
    <row r="7" spans="2:12" x14ac:dyDescent="0.25">
      <c r="B7" s="31"/>
      <c r="C7" s="31"/>
      <c r="D7" s="31"/>
      <c r="E7" s="31"/>
      <c r="F7" s="38"/>
      <c r="G7" s="38"/>
      <c r="H7" s="31"/>
      <c r="I7" s="37"/>
      <c r="J7" s="20">
        <f t="shared" si="0"/>
        <v>0</v>
      </c>
      <c r="K7" s="32">
        <f>IFERROR(J7/NAV!J33,0)</f>
        <v>0</v>
      </c>
      <c r="L7" s="32" t="s">
        <v>56</v>
      </c>
    </row>
    <row r="8" spans="2:12" x14ac:dyDescent="0.25">
      <c r="B8" s="31"/>
      <c r="C8" s="31"/>
      <c r="D8" s="31"/>
      <c r="E8" s="31"/>
      <c r="F8" s="38"/>
      <c r="G8" s="38"/>
      <c r="H8" s="31"/>
      <c r="I8" s="37"/>
      <c r="J8" s="20">
        <f t="shared" si="0"/>
        <v>0</v>
      </c>
      <c r="K8" s="32">
        <f>IFERROR(J8/NAV!J34,0)</f>
        <v>0</v>
      </c>
      <c r="L8" s="32" t="s">
        <v>56</v>
      </c>
    </row>
    <row r="9" spans="2:12" x14ac:dyDescent="0.25">
      <c r="B9" s="31"/>
      <c r="C9" s="31"/>
      <c r="D9" s="31"/>
      <c r="E9" s="31"/>
      <c r="F9" s="38"/>
      <c r="G9" s="38"/>
      <c r="H9" s="31"/>
      <c r="I9" s="37"/>
      <c r="J9" s="20">
        <f t="shared" si="0"/>
        <v>0</v>
      </c>
      <c r="K9" s="32">
        <f>IFERROR(J9/NAV!J35,0)</f>
        <v>0</v>
      </c>
      <c r="L9" s="32" t="s">
        <v>56</v>
      </c>
    </row>
    <row r="10" spans="2:12" x14ac:dyDescent="0.25">
      <c r="B10" s="31"/>
      <c r="C10" s="31"/>
      <c r="D10" s="31"/>
      <c r="E10" s="31"/>
      <c r="F10" s="38"/>
      <c r="G10" s="38"/>
      <c r="H10" s="31"/>
      <c r="I10" s="37"/>
      <c r="J10" s="20">
        <f t="shared" si="0"/>
        <v>0</v>
      </c>
      <c r="K10" s="32">
        <f>IFERROR(J10/NAV!J36,0)</f>
        <v>0</v>
      </c>
      <c r="L10" s="32" t="s">
        <v>56</v>
      </c>
    </row>
    <row r="11" spans="2:12" x14ac:dyDescent="0.25">
      <c r="B11" s="31"/>
      <c r="C11" s="31"/>
      <c r="D11" s="31"/>
      <c r="E11" s="31"/>
      <c r="F11" s="38"/>
      <c r="G11" s="38"/>
      <c r="H11" s="31"/>
      <c r="I11" s="37"/>
      <c r="J11" s="20">
        <f t="shared" si="0"/>
        <v>0</v>
      </c>
      <c r="K11" s="32">
        <f>IFERROR(J11/NAV!J37,0)</f>
        <v>0</v>
      </c>
      <c r="L11" s="32" t="s">
        <v>56</v>
      </c>
    </row>
    <row r="12" spans="2:12" x14ac:dyDescent="0.25">
      <c r="B12" s="31"/>
      <c r="C12" s="31"/>
      <c r="D12" s="31"/>
      <c r="E12" s="31"/>
      <c r="F12" s="38"/>
      <c r="G12" s="38"/>
      <c r="H12" s="31"/>
      <c r="I12" s="37"/>
      <c r="J12" s="20">
        <f t="shared" si="0"/>
        <v>0</v>
      </c>
      <c r="K12" s="32">
        <f>IFERROR(J12/NAV!J38,0)</f>
        <v>0</v>
      </c>
      <c r="L12" s="32" t="s">
        <v>56</v>
      </c>
    </row>
    <row r="13" spans="2:12" x14ac:dyDescent="0.25">
      <c r="B13" s="31"/>
      <c r="C13" s="31"/>
      <c r="D13" s="31"/>
      <c r="E13" s="31"/>
      <c r="F13" s="38"/>
      <c r="G13" s="38"/>
      <c r="H13" s="31"/>
      <c r="I13" s="37"/>
      <c r="J13" s="20">
        <f t="shared" si="0"/>
        <v>0</v>
      </c>
      <c r="K13" s="32">
        <f>IFERROR(J13/NAV!J39,0)</f>
        <v>0</v>
      </c>
      <c r="L13" s="32" t="s">
        <v>56</v>
      </c>
    </row>
    <row r="14" spans="2:12" x14ac:dyDescent="0.25">
      <c r="B14" s="31"/>
      <c r="C14" s="31"/>
      <c r="D14" s="31"/>
      <c r="E14" s="31"/>
      <c r="F14" s="38"/>
      <c r="G14" s="38"/>
      <c r="H14" s="31"/>
      <c r="I14" s="37"/>
      <c r="J14" s="20">
        <f t="shared" si="0"/>
        <v>0</v>
      </c>
      <c r="K14" s="32">
        <f>IFERROR(J14/NAV!J40,0)</f>
        <v>0</v>
      </c>
      <c r="L14" s="32" t="s">
        <v>56</v>
      </c>
    </row>
    <row r="15" spans="2:12" x14ac:dyDescent="0.25">
      <c r="B15" s="31"/>
      <c r="C15" s="31"/>
      <c r="D15" s="31"/>
      <c r="E15" s="31"/>
      <c r="F15" s="38"/>
      <c r="G15" s="38"/>
      <c r="H15" s="31"/>
      <c r="I15" s="37"/>
      <c r="J15" s="20">
        <f t="shared" si="0"/>
        <v>0</v>
      </c>
      <c r="K15" s="32">
        <f>IFERROR(J15/NAV!J41,0)</f>
        <v>0</v>
      </c>
      <c r="L15" s="32" t="s">
        <v>56</v>
      </c>
    </row>
  </sheetData>
  <mergeCells count="1">
    <mergeCell ref="B1:L1"/>
  </mergeCells>
  <dataValidations count="1">
    <dataValidation type="list" allowBlank="1" showInputMessage="1" showErrorMessage="1" sqref="B3:B15" xr:uid="{CF2487E8-4DFC-4C62-B07F-EA127163815C}">
      <formula1>"finansijski instrument na aktivnom tržištu, finansijski instrument na neaktivnom tržištu, udio u investicionog fonda, derivativni finansijski instrument"</formula1>
    </dataValidation>
  </dataValidations>
  <pageMargins left="0.7" right="0.7" top="0.75" bottom="0.75" header="0.3" footer="0.3"/>
  <pageSetup scale="61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734D3-CF51-46CC-A9E1-71C480F4C839}">
  <dimension ref="A1:L5"/>
  <sheetViews>
    <sheetView zoomScaleNormal="100" workbookViewId="0">
      <selection activeCell="J4" sqref="J4"/>
    </sheetView>
  </sheetViews>
  <sheetFormatPr defaultRowHeight="15" x14ac:dyDescent="0.25"/>
  <cols>
    <col min="1" max="1" width="8.140625" bestFit="1" customWidth="1"/>
    <col min="2" max="2" width="9.7109375" customWidth="1"/>
    <col min="3" max="3" width="9.5703125" customWidth="1"/>
    <col min="4" max="4" width="10.7109375" bestFit="1" customWidth="1"/>
    <col min="5" max="5" width="9.42578125" bestFit="1" customWidth="1"/>
    <col min="6" max="6" width="19.7109375" bestFit="1" customWidth="1"/>
    <col min="7" max="7" width="6.7109375" bestFit="1" customWidth="1"/>
    <col min="8" max="8" width="18.140625" bestFit="1" customWidth="1"/>
    <col min="9" max="9" width="19.7109375" bestFit="1" customWidth="1"/>
    <col min="10" max="10" width="13.28515625" bestFit="1" customWidth="1"/>
    <col min="11" max="11" width="11" bestFit="1" customWidth="1"/>
  </cols>
  <sheetData>
    <row r="1" spans="1:12" x14ac:dyDescent="0.25">
      <c r="A1" s="130" t="s">
        <v>101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</row>
    <row r="2" spans="1:12" s="19" customFormat="1" ht="30" x14ac:dyDescent="0.25">
      <c r="A2" s="13" t="s">
        <v>83</v>
      </c>
      <c r="B2" s="13" t="s">
        <v>84</v>
      </c>
      <c r="C2" s="13" t="s">
        <v>85</v>
      </c>
      <c r="D2" s="13" t="s">
        <v>87</v>
      </c>
      <c r="E2" s="13" t="s">
        <v>13</v>
      </c>
      <c r="F2" s="13" t="s">
        <v>104</v>
      </c>
      <c r="G2" s="13" t="s">
        <v>86</v>
      </c>
      <c r="H2" s="13" t="s">
        <v>88</v>
      </c>
      <c r="I2" s="13" t="s">
        <v>89</v>
      </c>
      <c r="J2" s="13" t="s">
        <v>92</v>
      </c>
      <c r="K2" s="13" t="s">
        <v>90</v>
      </c>
      <c r="L2" s="18"/>
    </row>
    <row r="3" spans="1:12" x14ac:dyDescent="0.25">
      <c r="A3" s="15">
        <v>1</v>
      </c>
      <c r="B3" s="34"/>
      <c r="C3" s="34"/>
      <c r="D3" s="39"/>
      <c r="E3" s="39"/>
      <c r="F3" s="26"/>
      <c r="G3" s="34"/>
      <c r="H3" s="37"/>
      <c r="I3" s="26"/>
      <c r="J3" s="32">
        <f>IFERROR((F3+I3)/H3,0)</f>
        <v>0</v>
      </c>
      <c r="K3" s="32">
        <f>IFERROR(J3/NAV!J29,0)</f>
        <v>0</v>
      </c>
    </row>
    <row r="4" spans="1:12" x14ac:dyDescent="0.25">
      <c r="A4" s="15" t="s">
        <v>91</v>
      </c>
      <c r="B4" s="34"/>
      <c r="C4" s="34"/>
      <c r="D4" s="39"/>
      <c r="E4" s="39"/>
      <c r="F4" s="26"/>
      <c r="G4" s="34"/>
      <c r="H4" s="37"/>
      <c r="I4" s="26"/>
      <c r="J4" s="32">
        <f t="shared" ref="J4" si="0">IFERROR((F4+I4)/H4,0)</f>
        <v>0</v>
      </c>
      <c r="K4" s="32">
        <f>IFERROR(J4/NAV!J30,0)</f>
        <v>0</v>
      </c>
    </row>
    <row r="5" spans="1:12" x14ac:dyDescent="0.25">
      <c r="A5" s="15" t="s">
        <v>46</v>
      </c>
      <c r="B5" s="34"/>
      <c r="C5" s="34"/>
      <c r="D5" s="39"/>
      <c r="E5" s="39"/>
      <c r="F5" s="26"/>
      <c r="G5" s="34"/>
      <c r="H5" s="37"/>
      <c r="I5" s="26"/>
      <c r="J5" s="32">
        <f>IFERROR((F5+I5)/H5,0)</f>
        <v>0</v>
      </c>
      <c r="K5" s="32">
        <f>IFERROR(J5/NAV!J31,0)</f>
        <v>0</v>
      </c>
    </row>
  </sheetData>
  <mergeCells count="1">
    <mergeCell ref="A1:K1"/>
  </mergeCells>
  <pageMargins left="0.7" right="0.7" top="0.75" bottom="0.75" header="0.3" footer="0.3"/>
  <pageSetup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08DF4-5840-4E19-9F04-B830368D3CC5}">
  <dimension ref="A1:O5"/>
  <sheetViews>
    <sheetView zoomScaleNormal="100" workbookViewId="0">
      <selection activeCell="J4" sqref="J4"/>
    </sheetView>
  </sheetViews>
  <sheetFormatPr defaultRowHeight="15" x14ac:dyDescent="0.25"/>
  <cols>
    <col min="1" max="1" width="8.140625" bestFit="1" customWidth="1"/>
    <col min="2" max="2" width="15" bestFit="1" customWidth="1"/>
    <col min="3" max="3" width="31.5703125" bestFit="1" customWidth="1"/>
    <col min="4" max="5" width="9.5703125" bestFit="1" customWidth="1"/>
    <col min="6" max="7" width="19.7109375" bestFit="1" customWidth="1"/>
    <col min="8" max="8" width="6.7109375" bestFit="1" customWidth="1"/>
    <col min="9" max="9" width="18.140625" bestFit="1" customWidth="1"/>
    <col min="10" max="10" width="13.28515625" bestFit="1" customWidth="1"/>
    <col min="11" max="11" width="11" bestFit="1" customWidth="1"/>
    <col min="12" max="15" width="17.7109375" customWidth="1"/>
  </cols>
  <sheetData>
    <row r="1" spans="1:15" x14ac:dyDescent="0.25">
      <c r="A1" s="130" t="s">
        <v>102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</row>
    <row r="2" spans="1:15" s="19" customFormat="1" ht="30" customHeight="1" x14ac:dyDescent="0.25">
      <c r="A2" s="13" t="s">
        <v>83</v>
      </c>
      <c r="B2" s="13" t="s">
        <v>93</v>
      </c>
      <c r="C2" s="13" t="s">
        <v>47</v>
      </c>
      <c r="D2" s="13" t="s">
        <v>94</v>
      </c>
      <c r="E2" s="13" t="s">
        <v>95</v>
      </c>
      <c r="F2" s="13" t="s">
        <v>96</v>
      </c>
      <c r="G2" s="13" t="s">
        <v>97</v>
      </c>
      <c r="H2" s="13" t="s">
        <v>86</v>
      </c>
      <c r="I2" s="13" t="s">
        <v>88</v>
      </c>
      <c r="J2" s="13" t="s">
        <v>92</v>
      </c>
      <c r="K2" s="13" t="s">
        <v>90</v>
      </c>
      <c r="L2" s="18"/>
      <c r="M2" s="18"/>
      <c r="N2" s="18"/>
      <c r="O2" s="18"/>
    </row>
    <row r="3" spans="1:15" x14ac:dyDescent="0.25">
      <c r="A3" s="15">
        <v>1</v>
      </c>
      <c r="B3" s="34"/>
      <c r="C3" s="34"/>
      <c r="D3" s="34"/>
      <c r="E3" s="34"/>
      <c r="F3" s="26"/>
      <c r="G3" s="26"/>
      <c r="H3" s="32"/>
      <c r="I3" s="37"/>
      <c r="J3" s="26">
        <f>IFERROR((F3+G3)/I3,0)</f>
        <v>0</v>
      </c>
      <c r="K3" s="26">
        <f>IFERROR(J3/NAV!J29,0)</f>
        <v>0</v>
      </c>
    </row>
    <row r="4" spans="1:15" x14ac:dyDescent="0.25">
      <c r="A4" s="15" t="s">
        <v>91</v>
      </c>
      <c r="B4" s="34"/>
      <c r="C4" s="34"/>
      <c r="D4" s="34"/>
      <c r="E4" s="34"/>
      <c r="F4" s="26"/>
      <c r="G4" s="26"/>
      <c r="H4" s="32"/>
      <c r="I4" s="37"/>
      <c r="J4" s="26">
        <f t="shared" ref="J4" si="0">IFERROR((F4+G4)/I4,0)</f>
        <v>0</v>
      </c>
      <c r="K4" s="26">
        <f>IFERROR(J4/NAV!J30,0)</f>
        <v>0</v>
      </c>
    </row>
    <row r="5" spans="1:15" x14ac:dyDescent="0.25">
      <c r="A5" s="15" t="s">
        <v>46</v>
      </c>
      <c r="B5" s="31"/>
      <c r="C5" s="31"/>
      <c r="D5" s="31"/>
      <c r="E5" s="31"/>
      <c r="F5" s="40"/>
      <c r="G5" s="40"/>
      <c r="H5" s="33"/>
      <c r="I5" s="41"/>
      <c r="J5" s="26">
        <f>IFERROR((F5+G5)/I5,0)</f>
        <v>0</v>
      </c>
      <c r="K5" s="26">
        <f>IFERROR(J5/NAV!J31,0)</f>
        <v>0</v>
      </c>
    </row>
  </sheetData>
  <mergeCells count="1">
    <mergeCell ref="A1:K1"/>
  </mergeCells>
  <pageMargins left="0.7" right="0.7" top="0.75" bottom="0.75" header="0.3" footer="0.3"/>
  <pageSetup scale="62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796D2EA-2D81-48BD-A84C-491BF370C84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NAV</vt:lpstr>
      <vt:lpstr>I. Portfolio</vt:lpstr>
      <vt:lpstr>III.1 Oročeni depoziti</vt:lpstr>
      <vt:lpstr>III.2 Duž HOV do dospijeća</vt:lpstr>
      <vt:lpstr>'I. Portfolio'!Print_Area</vt:lpstr>
      <vt:lpstr>NAV!Print_Area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Todorović</dc:creator>
  <cp:lastModifiedBy>Danilo Gluscevic</cp:lastModifiedBy>
  <cp:lastPrinted>2025-05-15T11:25:09Z</cp:lastPrinted>
  <dcterms:created xsi:type="dcterms:W3CDTF">2012-06-19T09:51:36Z</dcterms:created>
  <dcterms:modified xsi:type="dcterms:W3CDTF">2025-06-17T07:25:36Z</dcterms:modified>
</cp:coreProperties>
</file>